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visibility="veryHidden" xWindow="75" yWindow="75" windowWidth="12150" windowHeight="10455"/>
  </bookViews>
  <sheets>
    <sheet name="tab44" sheetId="13" r:id="rId1"/>
  </sheets>
  <externalReferences>
    <externalReference r:id="rId2"/>
    <externalReference r:id="rId3"/>
  </externalReferences>
  <definedNames>
    <definedName name="_CDS11">'[1]Inserimento dati'!$E$39</definedName>
    <definedName name="_CDS12">'[1]Inserimento dati'!$F$39</definedName>
    <definedName name="_CDS13">'[1]Inserimento dati'!$I$39</definedName>
    <definedName name="_ECO11">'[1]Inserimento dati'!$E$7</definedName>
    <definedName name="_ECO12">'[1]Inserimento dati'!$F$7</definedName>
    <definedName name="_ECO13">'[1]Inserimento dati'!$I$7</definedName>
    <definedName name="_POP11">'[1]Inserimento dati'!$E$71</definedName>
    <definedName name="_POP12">'[1]Inserimento dati'!$F$71</definedName>
    <definedName name="_POP13">'[1]Inserimento dati'!$I$71</definedName>
    <definedName name="_RP11">'[1]Inserimento dati'!$E$34</definedName>
    <definedName name="_RP12">'[1]Inserimento dati'!$F$34</definedName>
    <definedName name="_RP13">'[1]Inserimento dati'!$I$34</definedName>
    <definedName name="_RPP14">'[1]Inserimento dati'!$J$34</definedName>
    <definedName name="_RPP15">'[1]Inserimento dati'!$K$34</definedName>
    <definedName name="_RPP16">'[1]Inserimento dati'!$L$34</definedName>
    <definedName name="_SSL12">'[2]Inserimento dati'!$F$65</definedName>
    <definedName name="_SSL13">'[2]Inserimento dati'!$I$65</definedName>
    <definedName name="_TP12">'[2]Inserimento dati'!$F$63</definedName>
    <definedName name="_TP13">'[2]Inserimento dati'!$I$63</definedName>
    <definedName name="_TS12">'[2]Inserimento dati'!$F$17</definedName>
    <definedName name="_TS13">'[2]Inserimento dati'!$I$17</definedName>
    <definedName name="_VAR12">'[2]Inserimento dati'!$F$67</definedName>
    <definedName name="_VAR13">'[2]Inserimento dati'!$I$67</definedName>
    <definedName name="CDSca11">'[1]Inserimento dati'!$E$41</definedName>
    <definedName name="CDSca12">'[1]Inserimento dati'!$F$41</definedName>
    <definedName name="CDSca13">'[1]Inserimento dati'!$I$41</definedName>
    <definedName name="CDSco11">'[1]Inserimento dati'!$E$40</definedName>
    <definedName name="CDSco12">'[1]Inserimento dati'!$F$40</definedName>
    <definedName name="CDSco13">'[1]Inserimento dati'!$I$40</definedName>
    <definedName name="Comune">'[2]Vai A'!$D$2</definedName>
    <definedName name="ESCL12">'[2]Inserimento dati'!$F$64</definedName>
    <definedName name="ESCL13">'[2]Inserimento dati'!$I$64</definedName>
    <definedName name="ET2C11">'[1]Inserimento dati'!$E$5</definedName>
    <definedName name="ET2C12">'[1]Inserimento dati'!$F$5</definedName>
    <definedName name="ET2C13">'[1]Inserimento dati'!$I$5</definedName>
    <definedName name="I10C11">'[2]Inserimento dati'!$E$53</definedName>
    <definedName name="I10C12">'[2]Inserimento dati'!$F$53</definedName>
    <definedName name="I10C13">'[2]Inserimento dati'!$I$53</definedName>
    <definedName name="I11C11">'[2]Inserimento dati'!$E$54</definedName>
    <definedName name="I11C12">'[2]Inserimento dati'!$F$54</definedName>
    <definedName name="I11C13">'[2]Inserimento dati'!$I$54</definedName>
    <definedName name="I1C11">'[2]Inserimento dati'!$E$44</definedName>
    <definedName name="I1C12">'[2]Inserimento dati'!$F$44</definedName>
    <definedName name="I1C13">'[2]Inserimento dati'!$I$44</definedName>
    <definedName name="I2C11">'[2]Inserimento dati'!$E$45</definedName>
    <definedName name="I2C12">'[2]Inserimento dati'!$F$45</definedName>
    <definedName name="I2C13">'[2]Inserimento dati'!$I$45</definedName>
    <definedName name="I3C11">'[2]Inserimento dati'!$E$46</definedName>
    <definedName name="I3C12">'[2]Inserimento dati'!$F$46</definedName>
    <definedName name="I3C13">'[2]Inserimento dati'!$I$46</definedName>
    <definedName name="I3PC12">'[2]Inserimento dati'!$F$60</definedName>
    <definedName name="I3PC13">'[2]Inserimento dati'!$I$60</definedName>
    <definedName name="I4C11">'[2]Inserimento dati'!$E$47</definedName>
    <definedName name="I4C12">'[2]Inserimento dati'!$F$47</definedName>
    <definedName name="I4C13">'[2]Inserimento dati'!$I$47</definedName>
    <definedName name="I5C11">'[2]Inserimento dati'!$E$48</definedName>
    <definedName name="I5C12">'[2]Inserimento dati'!$F$48</definedName>
    <definedName name="I5C13">'[2]Inserimento dati'!$I$48</definedName>
    <definedName name="I6C11">'[2]Inserimento dati'!$E$49</definedName>
    <definedName name="I6C12">'[2]Inserimento dati'!$F$49</definedName>
    <definedName name="I6C13">'[2]Inserimento dati'!$I$49</definedName>
    <definedName name="I6P14">'[1]Inserimento dati'!$J$49</definedName>
    <definedName name="I6P15">'[1]Inserimento dati'!$K$49</definedName>
    <definedName name="I6P16">'[1]Inserimento dati'!$L$49</definedName>
    <definedName name="I7C11">'[2]Inserimento dati'!$E$50</definedName>
    <definedName name="I7C12">'[2]Inserimento dati'!$F$50</definedName>
    <definedName name="I7C13">'[2]Inserimento dati'!$I$50</definedName>
    <definedName name="I8C11">'[2]Inserimento dati'!$E$51</definedName>
    <definedName name="I8C12">'[2]Inserimento dati'!$F$51</definedName>
    <definedName name="I8C13">'[2]Inserimento dati'!$I$51</definedName>
    <definedName name="I9C11">'[2]Inserimento dati'!$E$52</definedName>
    <definedName name="I9C12">'[2]Inserimento dati'!$F$52</definedName>
    <definedName name="I9C13">'[2]Inserimento dati'!$I$52</definedName>
    <definedName name="INTEG12">'[2]Inserimento dati'!$F$68</definedName>
    <definedName name="INTEG13">'[2]Inserimento dati'!$I$68</definedName>
    <definedName name="IRAPC12">'[2]Inserimento dati'!$F$61</definedName>
    <definedName name="IRAPC13">'[2]Inserimento dati'!$I$61</definedName>
    <definedName name="ST2C13">'[1]Inserimento dati'!$I$14</definedName>
    <definedName name="STAB12">'[2]Inserimento dati'!$F$66</definedName>
    <definedName name="STAB13">'[2]Inserimento dati'!$I$66</definedName>
  </definedNames>
  <calcPr calcId="152511"/>
  <oleSize ref="A1:J29"/>
</workbook>
</file>

<file path=xl/sharedStrings.xml><?xml version="1.0" encoding="utf-8"?>
<sst xmlns="http://schemas.openxmlformats.org/spreadsheetml/2006/main" count="29" uniqueCount="25">
  <si>
    <t>Totale</t>
  </si>
  <si>
    <t>Titolo I</t>
  </si>
  <si>
    <t>Titolo II</t>
  </si>
  <si>
    <t>Titolo III</t>
  </si>
  <si>
    <t>Titolo IV</t>
  </si>
  <si>
    <t>Titolo V</t>
  </si>
  <si>
    <t>RESIDUI</t>
  </si>
  <si>
    <t>Esercizi precedenti</t>
  </si>
  <si>
    <t>ATTIVI</t>
  </si>
  <si>
    <t xml:space="preserve"> di cui F.S.R o F.S.</t>
  </si>
  <si>
    <t>di cui trasf. Stato</t>
  </si>
  <si>
    <t>di cui trasf. Regione</t>
  </si>
  <si>
    <t>di cui Tia</t>
  </si>
  <si>
    <t>di cui Fitti Attivi</t>
  </si>
  <si>
    <t>di cui sanzioni CdS</t>
  </si>
  <si>
    <t>Tot. Parte corrente</t>
  </si>
  <si>
    <t>Tot. Parte capitale</t>
  </si>
  <si>
    <t>Totale Attivi</t>
  </si>
  <si>
    <t>PASSIVI</t>
  </si>
  <si>
    <t>Titolo IIII</t>
  </si>
  <si>
    <t>Totale Passivi</t>
  </si>
  <si>
    <t>di cui Tarsu/tari</t>
  </si>
  <si>
    <t>ANALISI ANZIANITA' DEI RESIDUI</t>
  </si>
  <si>
    <t>Titolo IX</t>
  </si>
  <si>
    <t>Titolo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</si>
</sst>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</cellStyleXfs>
  <cellXfs count="23">
    <xf numFmtId="0" fontId="0" fillId="0" borderId="0" xfId="0"/>
    <xf numFmtId="0" fontId="5" fillId="0" borderId="1" xfId="1" applyFont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5" fillId="0" borderId="10" xfId="1" applyFont="1" applyBorder="1" applyAlignment="1">
      <alignment horizontal="center" wrapText="1"/>
    </xf>
    <xf numFmtId="4" fontId="3" fillId="0" borderId="11" xfId="1" applyNumberFormat="1" applyFont="1" applyBorder="1" applyAlignment="1">
      <alignment horizontal="right"/>
    </xf>
    <xf numFmtId="4" fontId="3" fillId="0" borderId="5" xfId="1" applyNumberFormat="1" applyFont="1" applyBorder="1" applyAlignment="1">
      <alignment horizontal="right"/>
    </xf>
    <xf numFmtId="0" fontId="4" fillId="0" borderId="2" xfId="1" applyFont="1" applyBorder="1" applyAlignment="1">
      <alignment wrapText="1"/>
    </xf>
    <xf numFmtId="4" fontId="3" fillId="0" borderId="2" xfId="1" applyNumberFormat="1" applyFont="1" applyBorder="1" applyAlignment="1">
      <alignment horizontal="right"/>
    </xf>
    <xf numFmtId="4" fontId="3" fillId="0" borderId="2" xfId="1" applyNumberFormat="1" applyFont="1" applyFill="1" applyBorder="1" applyAlignment="1">
      <alignment horizontal="right"/>
    </xf>
    <xf numFmtId="4" fontId="3" fillId="0" borderId="4" xfId="1" applyNumberFormat="1" applyFont="1" applyBorder="1" applyAlignment="1">
      <alignment horizontal="right"/>
    </xf>
    <xf numFmtId="0" fontId="4" fillId="0" borderId="4" xfId="1" applyFont="1" applyBorder="1" applyAlignment="1">
      <alignment wrapText="1"/>
    </xf>
    <xf numFmtId="4" fontId="3" fillId="0" borderId="4" xfId="1" applyNumberFormat="1" applyFont="1" applyFill="1" applyBorder="1" applyAlignment="1">
      <alignment horizontal="right"/>
    </xf>
    <xf numFmtId="0" fontId="5" fillId="0" borderId="8" xfId="1" applyFont="1" applyBorder="1" applyAlignment="1">
      <alignment wrapText="1"/>
    </xf>
    <xf numFmtId="4" fontId="3" fillId="0" borderId="3" xfId="1" applyNumberFormat="1" applyFont="1" applyBorder="1" applyAlignment="1">
      <alignment horizontal="right"/>
    </xf>
    <xf numFmtId="0" fontId="3" fillId="0" borderId="2" xfId="1" applyFont="1" applyBorder="1" applyAlignment="1">
      <alignment horizontal="left" wrapText="1"/>
    </xf>
    <xf numFmtId="0" fontId="4" fillId="0" borderId="4" xfId="1" applyFont="1" applyBorder="1" applyAlignment="1">
      <alignment horizontal="left" wrapText="1"/>
    </xf>
    <xf numFmtId="4" fontId="3" fillId="2" borderId="2" xfId="1" applyNumberFormat="1" applyFont="1" applyFill="1" applyBorder="1" applyAlignment="1">
      <alignment horizontal="right"/>
    </xf>
    <xf numFmtId="4" fontId="3" fillId="2" borderId="4" xfId="1" applyNumberFormat="1" applyFont="1" applyFill="1" applyBorder="1" applyAlignment="1">
      <alignment horizontal="right"/>
    </xf>
    <xf numFmtId="4" fontId="6" fillId="2" borderId="9" xfId="1" applyNumberFormat="1" applyFont="1" applyFill="1" applyBorder="1" applyAlignment="1">
      <alignment horizontal="right"/>
    </xf>
    <xf numFmtId="0" fontId="2" fillId="0" borderId="6" xfId="1" applyFont="1" applyBorder="1" applyAlignment="1">
      <alignment vertical="top"/>
    </xf>
    <xf numFmtId="0" fontId="1" fillId="0" borderId="12" xfId="1" applyBorder="1" applyAlignment="1">
      <alignment vertical="top"/>
    </xf>
    <xf numFmtId="0" fontId="3" fillId="0" borderId="7" xfId="0" applyFont="1" applyBorder="1" applyAlignment="1">
      <alignment horizontal="right" vertical="top"/>
    </xf>
    <xf numFmtId="0" fontId="6" fillId="0" borderId="1" xfId="1" applyFont="1" applyBorder="1" applyAlignment="1">
      <alignment horizontal="center" wrapText="1"/>
    </xf>
  </cellXfs>
  <cellStyles count="6">
    <cellStyle name="Migliaia 2" xfId="5"/>
    <cellStyle name="Migliaia 3" xfId="3"/>
    <cellStyle name="Normale" xfId="0" builtinId="0"/>
    <cellStyle name="Normale 2" xfId="1"/>
    <cellStyle name="Normale 2 2" xfId="4"/>
    <cellStyle name="Percentu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%20%20SERVERSTUDIO%20Contab%20Documenti%20BORGHI%20BORGHI%20CORSI%202015%20REND%202014%20NUOVO%20relazione%20rendiconto%202014.docx%202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%20%20SERVERSTUDIO%20Contab%20Documenti%20BORGHI%20BORGHI%20CORSI%202015%20REND%202014%20NUOVO%20relazione%20rendiconto%202014.doc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i A"/>
      <sheetName val="Quadro gen riass"/>
      <sheetName val="Saldo netto"/>
      <sheetName val="Equilibrio corr e cap 2013-4-5"/>
      <sheetName val="Destinazione saldo"/>
      <sheetName val="equilibrio eff"/>
      <sheetName val="equil staordinaria"/>
      <sheetName val="avanzo"/>
      <sheetName val="Inserimento dati"/>
      <sheetName val="Saldo cassa"/>
      <sheetName val="Ris Gest comp"/>
      <sheetName val="Equilibrio corr e cap"/>
      <sheetName val="Entrate dest spec"/>
      <sheetName val="Risultato Amministrazione"/>
      <sheetName val="Conciliazione ris"/>
      <sheetName val="Trend storico comp"/>
      <sheetName val="patto stabilità consuntivo"/>
      <sheetName val="Entrate Tributarie"/>
      <sheetName val="recupero evasione"/>
      <sheetName val="TARSU + Oneri Urb"/>
      <sheetName val="Trasferimenti + Extratrib."/>
      <sheetName val="Servizi cons"/>
      <sheetName val="servizi prev"/>
      <sheetName val="codice della strada"/>
      <sheetName val="proventi beni ente"/>
      <sheetName val="spese x intervento"/>
      <sheetName val="Spese per il personale"/>
      <sheetName val="Componenti spesa personale"/>
      <sheetName val="Spese in conto capitale"/>
      <sheetName val="SERVIZI CONTO TERZI "/>
      <sheetName val="Capacità indebitamento"/>
      <sheetName val="Indebitamento"/>
      <sheetName val="Destinazione finanziamenti"/>
      <sheetName val="Derivati"/>
      <sheetName val="Derivati (rev)"/>
      <sheetName val="leasing"/>
      <sheetName val="Residui"/>
      <sheetName val="Anzianità residui"/>
      <sheetName val="Debiti FB"/>
      <sheetName val="ORGANISMI PARTECIPATI"/>
      <sheetName val="Organismi controllati"/>
      <sheetName val="Confronto prev cons"/>
      <sheetName val="patto stabilità prev"/>
      <sheetName val="PROSPETTO DI CONCILIAZIONE"/>
      <sheetName val="CONTO ECONOMICO"/>
      <sheetName val="proventi e oneri extra"/>
      <sheetName val="CONTO DEL PATRIMONIO"/>
      <sheetName val="Variaz Immob mat"/>
      <sheetName val="Valutazione partecipate"/>
      <sheetName val="saldo IVA"/>
      <sheetName val="Riduzioni spesa"/>
      <sheetName val="pluriennale gen"/>
      <sheetName val="pluriennale spesa"/>
      <sheetName val="copertura inve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E7">
            <v>0</v>
          </cell>
          <cell r="F7">
            <v>0</v>
          </cell>
          <cell r="I7">
            <v>0</v>
          </cell>
        </row>
        <row r="34">
          <cell r="E34">
            <v>0</v>
          </cell>
          <cell r="F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i A"/>
      <sheetName val="Quadro gen riass"/>
      <sheetName val="Saldo netto"/>
      <sheetName val="Equilibrio corr e cap 2013-4-5"/>
      <sheetName val="Destinazione saldo"/>
      <sheetName val="equilibrio eff"/>
      <sheetName val="equil staordinaria"/>
      <sheetName val="avanzo"/>
      <sheetName val="Inserimento dati"/>
      <sheetName val="Saldo cassa"/>
      <sheetName val="Ris Gest comp"/>
      <sheetName val="Equilibrio corr e cap"/>
      <sheetName val="Entrate dest spec"/>
      <sheetName val="Risultato Amministrazione"/>
      <sheetName val="Conciliazione ris"/>
      <sheetName val="Trend storico comp"/>
      <sheetName val="patto stabilità consuntivo"/>
      <sheetName val="Entrate Tributarie"/>
      <sheetName val="recupero evasione"/>
      <sheetName val="TARSU + Oneri Urb"/>
      <sheetName val="Trasferimenti + Extratrib."/>
      <sheetName val="Servizi cons"/>
      <sheetName val="servizi prev"/>
      <sheetName val="codice della strada"/>
      <sheetName val="proventi beni ente"/>
      <sheetName val="spese x intervento"/>
      <sheetName val="Spese per il personale"/>
      <sheetName val="Componenti spesa personale"/>
      <sheetName val="Spese in conto capitale"/>
      <sheetName val="SERVIZI CONTO TERZI "/>
      <sheetName val="Capacità indebitamento"/>
      <sheetName val="Indebitamento"/>
      <sheetName val="Destinazione finanziamenti"/>
      <sheetName val="Derivati"/>
      <sheetName val="Derivati (rev)"/>
      <sheetName val="leasing"/>
      <sheetName val="Residui"/>
      <sheetName val="Anzianità residui"/>
      <sheetName val="Debiti FB"/>
      <sheetName val="ORGANISMI PARTECIPATI"/>
      <sheetName val="Organismi controllati"/>
      <sheetName val="Confronto prev cons"/>
      <sheetName val="patto stabilità prev"/>
      <sheetName val="PROSPETTO DI CONCILIAZIONE"/>
      <sheetName val="CONTO ECONOMICO"/>
      <sheetName val="proventi e oneri extra"/>
      <sheetName val="CONTO DEL PATRIMONIO"/>
      <sheetName val="Variaz Immob mat"/>
      <sheetName val="Valutazione partecipate"/>
      <sheetName val="saldo IVA"/>
      <sheetName val="Riduzioni spesa"/>
      <sheetName val="pluriennale gen"/>
      <sheetName val="pluriennale spesa"/>
      <sheetName val="copertura inve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I7">
            <v>0</v>
          </cell>
        </row>
        <row r="17">
          <cell r="F17">
            <v>0</v>
          </cell>
          <cell r="I17">
            <v>0</v>
          </cell>
        </row>
        <row r="63">
          <cell r="F63">
            <v>0</v>
          </cell>
          <cell r="I63">
            <v>0</v>
          </cell>
        </row>
        <row r="65">
          <cell r="F65">
            <v>0</v>
          </cell>
          <cell r="I65">
            <v>0</v>
          </cell>
        </row>
        <row r="68">
          <cell r="F68">
            <v>0</v>
          </cell>
          <cell r="I68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107" workbookViewId="0">
      <selection sqref="A1:I2"/>
    </sheetView>
  </sheetViews>
  <sheetFormatPr defaultRowHeight="15" x14ac:dyDescent="0.25"/>
  <cols>
    <col min="1" max="1" width="18.140625" customWidth="1"/>
    <col min="2" max="2" width="10.7109375" customWidth="1"/>
    <col min="3" max="3" width="8.5703125" customWidth="1"/>
    <col min="4" max="4" width="9.28515625" customWidth="1"/>
    <col min="5" max="5" width="9.5703125" customWidth="1"/>
    <col min="6" max="6" width="8.28515625" customWidth="1"/>
    <col min="7" max="7" width="8.7109375" customWidth="1"/>
    <col min="8" max="8" width="9.28515625" customWidth="1"/>
    <col min="9" max="9" width="9.7109375" customWidth="1"/>
  </cols>
  <sheetData>
    <row r="1" spans="1:9" ht="27" customHeight="1" x14ac:dyDescent="0.25">
      <c r="A1" s="19" t="s">
        <v>22</v>
      </c>
      <c r="B1" s="20"/>
      <c r="C1" s="20"/>
      <c r="D1" s="20"/>
      <c r="E1" s="20"/>
      <c r="F1" s="20"/>
      <c r="G1" s="20"/>
      <c r="H1" s="20"/>
      <c r="I1" s="21"/>
    </row>
    <row r="2" spans="1:9" ht="25.5" thickBot="1" x14ac:dyDescent="0.3">
      <c r="A2" s="22" t="s">
        <v>6</v>
      </c>
      <c r="B2" s="1" t="s">
        <v>7</v>
      </c>
      <c r="C2" s="2">
        <v>2012</v>
      </c>
      <c r="D2" s="2">
        <f>+C2+1</f>
        <v>2013</v>
      </c>
      <c r="E2" s="2">
        <f>+D2+1</f>
        <v>2014</v>
      </c>
      <c r="F2" s="2">
        <f>+E2+1</f>
        <v>2015</v>
      </c>
      <c r="G2" s="2">
        <v>2016</v>
      </c>
      <c r="H2" s="2">
        <v>2017</v>
      </c>
      <c r="I2" s="1" t="s">
        <v>0</v>
      </c>
    </row>
    <row r="3" spans="1:9" ht="15.75" thickBot="1" x14ac:dyDescent="0.3">
      <c r="A3" s="3" t="s">
        <v>8</v>
      </c>
      <c r="B3" s="4"/>
      <c r="C3" s="5"/>
      <c r="D3" s="5"/>
      <c r="E3" s="5"/>
      <c r="F3" s="5"/>
      <c r="G3" s="5"/>
      <c r="H3" s="5"/>
      <c r="I3" s="5"/>
    </row>
    <row r="4" spans="1:9" x14ac:dyDescent="0.25">
      <c r="A4" s="6" t="s">
        <v>1</v>
      </c>
      <c r="B4" s="7">
        <v>69469.59</v>
      </c>
      <c r="C4" s="7">
        <v>36108.559999999998</v>
      </c>
      <c r="D4" s="7">
        <v>37122.089999999997</v>
      </c>
      <c r="E4" s="7">
        <v>36416.43</v>
      </c>
      <c r="F4" s="7">
        <v>87216.68</v>
      </c>
      <c r="G4" s="7">
        <v>45249.31</v>
      </c>
      <c r="H4" s="7">
        <v>455108.04</v>
      </c>
      <c r="I4" s="16">
        <f t="shared" ref="I4:I13" si="0">SUM(B4:H4)</f>
        <v>766690.7</v>
      </c>
    </row>
    <row r="5" spans="1:9" x14ac:dyDescent="0.25">
      <c r="A5" s="14" t="s">
        <v>21</v>
      </c>
      <c r="B5" s="8">
        <v>61780.09</v>
      </c>
      <c r="C5" s="8">
        <v>36108.559999999998</v>
      </c>
      <c r="D5" s="8">
        <v>33450.04</v>
      </c>
      <c r="E5" s="8">
        <v>35548.43</v>
      </c>
      <c r="F5" s="8">
        <v>46779.99</v>
      </c>
      <c r="G5" s="8">
        <v>45080.31</v>
      </c>
      <c r="H5" s="8">
        <v>101344.41</v>
      </c>
      <c r="I5" s="17">
        <f t="shared" si="0"/>
        <v>360091.82999999996</v>
      </c>
    </row>
    <row r="6" spans="1:9" x14ac:dyDescent="0.25">
      <c r="A6" s="14" t="s">
        <v>9</v>
      </c>
      <c r="B6" s="8">
        <v>0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8515.77</v>
      </c>
      <c r="I6" s="17">
        <f t="shared" si="0"/>
        <v>8515.77</v>
      </c>
    </row>
    <row r="7" spans="1:9" x14ac:dyDescent="0.25">
      <c r="A7" s="15" t="s">
        <v>2</v>
      </c>
      <c r="B7" s="9">
        <v>6705.5</v>
      </c>
      <c r="C7" s="9">
        <v>25001.74</v>
      </c>
      <c r="D7" s="9">
        <v>0</v>
      </c>
      <c r="E7" s="9">
        <v>0</v>
      </c>
      <c r="F7" s="9">
        <v>0</v>
      </c>
      <c r="G7" s="9">
        <v>6850.3</v>
      </c>
      <c r="H7" s="9">
        <v>74188.63</v>
      </c>
      <c r="I7" s="17">
        <f t="shared" si="0"/>
        <v>112746.17000000001</v>
      </c>
    </row>
    <row r="8" spans="1:9" x14ac:dyDescent="0.25">
      <c r="A8" s="14" t="s">
        <v>10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3084.55</v>
      </c>
      <c r="I8" s="17">
        <f t="shared" si="0"/>
        <v>3084.55</v>
      </c>
    </row>
    <row r="9" spans="1:9" x14ac:dyDescent="0.25">
      <c r="A9" s="14" t="s">
        <v>11</v>
      </c>
      <c r="B9" s="9">
        <v>0</v>
      </c>
      <c r="C9" s="9">
        <v>25001.74</v>
      </c>
      <c r="D9" s="9">
        <v>0</v>
      </c>
      <c r="E9" s="9">
        <v>0</v>
      </c>
      <c r="F9" s="9">
        <v>0</v>
      </c>
      <c r="G9" s="9">
        <v>6850.3</v>
      </c>
      <c r="H9" s="9">
        <v>0</v>
      </c>
      <c r="I9" s="17">
        <f t="shared" si="0"/>
        <v>31852.04</v>
      </c>
    </row>
    <row r="10" spans="1:9" x14ac:dyDescent="0.25">
      <c r="A10" s="15" t="s">
        <v>3</v>
      </c>
      <c r="B10" s="9">
        <v>7199.85</v>
      </c>
      <c r="C10" s="9">
        <v>18710.04</v>
      </c>
      <c r="D10" s="9">
        <v>2584.65</v>
      </c>
      <c r="E10" s="9">
        <v>2507.6999999999998</v>
      </c>
      <c r="F10" s="9">
        <v>511.52</v>
      </c>
      <c r="G10" s="9">
        <v>6208.3</v>
      </c>
      <c r="H10" s="9">
        <v>75105.36</v>
      </c>
      <c r="I10" s="17">
        <f t="shared" si="0"/>
        <v>112827.42000000001</v>
      </c>
    </row>
    <row r="11" spans="1:9" x14ac:dyDescent="0.25">
      <c r="A11" s="14" t="s">
        <v>12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17">
        <f t="shared" si="0"/>
        <v>0</v>
      </c>
    </row>
    <row r="12" spans="1:9" x14ac:dyDescent="0.25">
      <c r="A12" s="14" t="s">
        <v>13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737.92</v>
      </c>
      <c r="I12" s="17">
        <f t="shared" si="0"/>
        <v>737.92</v>
      </c>
    </row>
    <row r="13" spans="1:9" x14ac:dyDescent="0.25">
      <c r="A13" s="14" t="s">
        <v>14</v>
      </c>
      <c r="B13" s="11">
        <v>0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7">
        <f t="shared" si="0"/>
        <v>0</v>
      </c>
    </row>
    <row r="14" spans="1:9" x14ac:dyDescent="0.25">
      <c r="A14" s="14" t="s">
        <v>15</v>
      </c>
      <c r="B14" s="17">
        <f t="shared" ref="B14:I14" si="1">SUM(B4,B7,B10)</f>
        <v>83374.94</v>
      </c>
      <c r="C14" s="17">
        <f t="shared" si="1"/>
        <v>79820.34</v>
      </c>
      <c r="D14" s="17">
        <f t="shared" si="1"/>
        <v>39706.74</v>
      </c>
      <c r="E14" s="17">
        <f t="shared" si="1"/>
        <v>38924.129999999997</v>
      </c>
      <c r="F14" s="17">
        <f t="shared" si="1"/>
        <v>87728.2</v>
      </c>
      <c r="G14" s="17">
        <f t="shared" ref="G14" si="2">SUM(G4,G7,G10)</f>
        <v>58307.91</v>
      </c>
      <c r="H14" s="17">
        <f t="shared" si="1"/>
        <v>604402.02999999991</v>
      </c>
      <c r="I14" s="17">
        <f t="shared" si="1"/>
        <v>992264.29</v>
      </c>
    </row>
    <row r="15" spans="1:9" x14ac:dyDescent="0.25">
      <c r="A15" s="15" t="s">
        <v>4</v>
      </c>
      <c r="B15" s="9">
        <v>1000</v>
      </c>
      <c r="C15" s="9">
        <v>0</v>
      </c>
      <c r="D15" s="9">
        <v>0</v>
      </c>
      <c r="E15" s="9">
        <v>0</v>
      </c>
      <c r="F15" s="9">
        <v>0</v>
      </c>
      <c r="G15" s="9">
        <v>296446.52</v>
      </c>
      <c r="H15" s="9">
        <v>2365.4299999999998</v>
      </c>
      <c r="I15" s="17">
        <f>SUM(B15:H15)</f>
        <v>299811.95</v>
      </c>
    </row>
    <row r="16" spans="1:9" x14ac:dyDescent="0.25">
      <c r="A16" s="14" t="s">
        <v>10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296446.52</v>
      </c>
      <c r="H16" s="9">
        <v>0</v>
      </c>
      <c r="I16" s="17">
        <f>SUM(B16:H16)</f>
        <v>296446.52</v>
      </c>
    </row>
    <row r="17" spans="1:9" x14ac:dyDescent="0.25">
      <c r="A17" s="14" t="s">
        <v>11</v>
      </c>
      <c r="B17" s="9">
        <v>1000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17">
        <f>SUM(B17:H17)</f>
        <v>1000</v>
      </c>
    </row>
    <row r="18" spans="1:9" x14ac:dyDescent="0.25">
      <c r="A18" s="15" t="s">
        <v>5</v>
      </c>
      <c r="B18" s="9">
        <v>59530.67</v>
      </c>
      <c r="C18" s="9">
        <v>0</v>
      </c>
      <c r="D18" s="9">
        <v>0</v>
      </c>
      <c r="E18" s="9">
        <v>107459.43</v>
      </c>
      <c r="F18" s="9">
        <v>0</v>
      </c>
      <c r="G18" s="9">
        <v>0</v>
      </c>
      <c r="H18" s="9">
        <v>0</v>
      </c>
      <c r="I18" s="17">
        <f>SUM(B18:H18)</f>
        <v>166990.09999999998</v>
      </c>
    </row>
    <row r="19" spans="1:9" x14ac:dyDescent="0.25">
      <c r="A19" s="14" t="s">
        <v>16</v>
      </c>
      <c r="B19" s="17">
        <f t="shared" ref="B19:I19" si="3">B15+B18</f>
        <v>60530.67</v>
      </c>
      <c r="C19" s="17">
        <f t="shared" si="3"/>
        <v>0</v>
      </c>
      <c r="D19" s="17">
        <f t="shared" si="3"/>
        <v>0</v>
      </c>
      <c r="E19" s="17">
        <f t="shared" si="3"/>
        <v>107459.43</v>
      </c>
      <c r="F19" s="17">
        <f t="shared" si="3"/>
        <v>0</v>
      </c>
      <c r="G19" s="17">
        <f t="shared" ref="G19" si="4">G15+G18</f>
        <v>296446.52</v>
      </c>
      <c r="H19" s="17">
        <f t="shared" si="3"/>
        <v>2365.4299999999998</v>
      </c>
      <c r="I19" s="17">
        <f t="shared" si="3"/>
        <v>466802.05</v>
      </c>
    </row>
    <row r="20" spans="1:9" x14ac:dyDescent="0.25">
      <c r="A20" s="10" t="s">
        <v>23</v>
      </c>
      <c r="B20" s="9">
        <v>55886.15</v>
      </c>
      <c r="C20" s="9">
        <v>0</v>
      </c>
      <c r="D20" s="9">
        <v>0</v>
      </c>
      <c r="E20" s="9">
        <v>0</v>
      </c>
      <c r="F20" s="9">
        <v>2203.04</v>
      </c>
      <c r="G20" s="9">
        <v>2142.25</v>
      </c>
      <c r="H20" s="9">
        <v>4798.91</v>
      </c>
      <c r="I20" s="17">
        <f>SUM(B20:H20)</f>
        <v>65030.350000000006</v>
      </c>
    </row>
    <row r="21" spans="1:9" ht="15.75" thickBot="1" x14ac:dyDescent="0.3">
      <c r="A21" s="12" t="s">
        <v>17</v>
      </c>
      <c r="B21" s="18">
        <f t="shared" ref="B21:I21" si="5">B14+B19+B20</f>
        <v>199791.75999999998</v>
      </c>
      <c r="C21" s="18">
        <f t="shared" si="5"/>
        <v>79820.34</v>
      </c>
      <c r="D21" s="18">
        <f t="shared" si="5"/>
        <v>39706.74</v>
      </c>
      <c r="E21" s="18">
        <f t="shared" si="5"/>
        <v>146383.56</v>
      </c>
      <c r="F21" s="18">
        <f t="shared" si="5"/>
        <v>89931.239999999991</v>
      </c>
      <c r="G21" s="18">
        <f t="shared" ref="G21" si="6">G14+G19+G20</f>
        <v>356896.68000000005</v>
      </c>
      <c r="H21" s="18">
        <f t="shared" si="5"/>
        <v>611566.37</v>
      </c>
      <c r="I21" s="18">
        <f t="shared" si="5"/>
        <v>1524096.6900000002</v>
      </c>
    </row>
    <row r="22" spans="1:9" ht="16.5" thickTop="1" thickBot="1" x14ac:dyDescent="0.3">
      <c r="A22" s="3" t="s">
        <v>18</v>
      </c>
      <c r="B22" s="4"/>
      <c r="C22" s="5"/>
      <c r="D22" s="5"/>
      <c r="E22" s="5"/>
      <c r="F22" s="5"/>
      <c r="G22" s="5"/>
      <c r="H22" s="5"/>
      <c r="I22" s="5"/>
    </row>
    <row r="23" spans="1:9" x14ac:dyDescent="0.25">
      <c r="A23" s="6" t="s">
        <v>1</v>
      </c>
      <c r="B23" s="13">
        <v>11843.39</v>
      </c>
      <c r="C23" s="13">
        <v>428.53</v>
      </c>
      <c r="D23" s="13">
        <v>2121.92</v>
      </c>
      <c r="E23" s="13">
        <v>5362.21</v>
      </c>
      <c r="F23" s="13">
        <v>8307.06</v>
      </c>
      <c r="G23" s="13">
        <v>6426.43</v>
      </c>
      <c r="H23" s="13">
        <v>659310.78</v>
      </c>
      <c r="I23" s="17">
        <f>SUM(B23:H23)</f>
        <v>693800.32000000007</v>
      </c>
    </row>
    <row r="24" spans="1:9" x14ac:dyDescent="0.25">
      <c r="A24" s="10" t="s">
        <v>2</v>
      </c>
      <c r="B24" s="9">
        <v>181873.22</v>
      </c>
      <c r="C24" s="9">
        <v>0</v>
      </c>
      <c r="D24" s="9">
        <v>428.28</v>
      </c>
      <c r="E24" s="9">
        <v>1268.8</v>
      </c>
      <c r="F24" s="9">
        <v>0</v>
      </c>
      <c r="G24" s="9">
        <v>3969.99</v>
      </c>
      <c r="H24" s="9">
        <v>10738.84</v>
      </c>
      <c r="I24" s="17">
        <f>SUM(B24:H24)</f>
        <v>198279.12999999998</v>
      </c>
    </row>
    <row r="25" spans="1:9" x14ac:dyDescent="0.25">
      <c r="A25" s="10" t="s">
        <v>19</v>
      </c>
      <c r="B25" s="9">
        <v>0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17">
        <f>SUM(B25:H25)</f>
        <v>0</v>
      </c>
    </row>
    <row r="26" spans="1:9" x14ac:dyDescent="0.25">
      <c r="A26" s="10" t="s">
        <v>24</v>
      </c>
      <c r="B26" s="9">
        <v>15720.92</v>
      </c>
      <c r="C26" s="9">
        <v>399.12</v>
      </c>
      <c r="D26" s="9">
        <v>583.74</v>
      </c>
      <c r="E26" s="9">
        <v>251.06</v>
      </c>
      <c r="F26" s="9">
        <v>2858.14</v>
      </c>
      <c r="G26" s="9">
        <v>5541.44</v>
      </c>
      <c r="H26" s="9">
        <v>34623.03</v>
      </c>
      <c r="I26" s="17">
        <f>SUM(B26:H26)</f>
        <v>59977.45</v>
      </c>
    </row>
    <row r="27" spans="1:9" ht="15.75" thickBot="1" x14ac:dyDescent="0.3">
      <c r="A27" s="12" t="s">
        <v>20</v>
      </c>
      <c r="B27" s="18">
        <f t="shared" ref="B27:I27" si="7">SUM(B23:B26)</f>
        <v>209437.53</v>
      </c>
      <c r="C27" s="18">
        <f t="shared" si="7"/>
        <v>827.65</v>
      </c>
      <c r="D27" s="18">
        <f t="shared" si="7"/>
        <v>3133.9399999999996</v>
      </c>
      <c r="E27" s="18">
        <f t="shared" si="7"/>
        <v>6882.0700000000006</v>
      </c>
      <c r="F27" s="18">
        <f t="shared" si="7"/>
        <v>11165.199999999999</v>
      </c>
      <c r="G27" s="18">
        <f t="shared" si="7"/>
        <v>15937.86</v>
      </c>
      <c r="H27" s="18">
        <f t="shared" si="7"/>
        <v>704672.65</v>
      </c>
      <c r="I27" s="18">
        <f t="shared" si="7"/>
        <v>952056.9</v>
      </c>
    </row>
    <row r="28" spans="1:9" ht="15.75" thickTop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tab44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Antonino</dc:creator>
  <cp:lastModifiedBy>Cesare</cp:lastModifiedBy>
  <dcterms:created xsi:type="dcterms:W3CDTF">2015-03-03T18:28:14Z</dcterms:created>
  <dcterms:modified xsi:type="dcterms:W3CDTF">2018-04-08T09:53:29Z</dcterms:modified>
</cp:coreProperties>
</file>